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0DF26576-99D9-4A0C-A0F4-789F94FCABBB}" xr6:coauthVersionLast="47" xr6:coauthVersionMax="47" xr10:uidLastSave="{00000000-0000-0000-0000-000000000000}"/>
  <bookViews>
    <workbookView xWindow="-113" yWindow="-113" windowWidth="24267" windowHeight="13148" activeTab="3" xr2:uid="{00000000-000D-0000-FFFF-FFFF00000000}"/>
  </bookViews>
  <sheets>
    <sheet name="28.10" sheetId="3" r:id="rId1"/>
    <sheet name="29.10" sheetId="7" r:id="rId2"/>
    <sheet name="30.10" sheetId="4" r:id="rId3"/>
    <sheet name="31.10" sheetId="6" r:id="rId4"/>
    <sheet name="01.11" sheetId="5" r:id="rId5"/>
  </sheets>
  <calcPr calcId="191029" refMode="R1C1"/>
</workbook>
</file>

<file path=xl/calcChain.xml><?xml version="1.0" encoding="utf-8"?>
<calcChain xmlns="http://schemas.openxmlformats.org/spreadsheetml/2006/main">
  <c r="H25" i="3" l="1"/>
  <c r="D21" i="6"/>
  <c r="H22" i="7"/>
  <c r="H13" i="7"/>
  <c r="H13" i="5"/>
  <c r="H22" i="5"/>
  <c r="H21" i="6"/>
  <c r="H12" i="6"/>
  <c r="F25" i="6"/>
  <c r="G25" i="6"/>
  <c r="H25" i="6"/>
  <c r="E25" i="6"/>
  <c r="F12" i="4"/>
  <c r="G12" i="4"/>
  <c r="H12" i="4"/>
  <c r="E12" i="4"/>
  <c r="H27" i="7" l="1"/>
  <c r="F22" i="7"/>
  <c r="G22" i="7"/>
  <c r="E22" i="7"/>
  <c r="F13" i="7" l="1"/>
  <c r="G13" i="7"/>
  <c r="E13" i="7"/>
  <c r="E20" i="3"/>
  <c r="F12" i="3"/>
  <c r="G12" i="3"/>
  <c r="H12" i="3"/>
  <c r="E12" i="3"/>
  <c r="F20" i="3"/>
  <c r="G20" i="3"/>
  <c r="H20" i="3"/>
  <c r="F24" i="3"/>
  <c r="G24" i="3"/>
  <c r="H24" i="3"/>
  <c r="E24" i="3"/>
  <c r="F26" i="7"/>
  <c r="G26" i="7"/>
  <c r="H26" i="7"/>
  <c r="E26" i="7"/>
  <c r="E13" i="5"/>
  <c r="E22" i="5"/>
  <c r="F13" i="5"/>
  <c r="G13" i="5"/>
  <c r="F26" i="5"/>
  <c r="G26" i="5"/>
  <c r="H26" i="5"/>
  <c r="E26" i="5"/>
  <c r="F25" i="4"/>
  <c r="G25" i="4"/>
  <c r="H25" i="4"/>
  <c r="E25" i="4"/>
  <c r="H21" i="4"/>
  <c r="E26" i="6"/>
  <c r="E21" i="6"/>
  <c r="F21" i="6"/>
  <c r="G21" i="6"/>
  <c r="F27" i="7" l="1"/>
  <c r="E27" i="7"/>
  <c r="G27" i="7"/>
  <c r="H27" i="5"/>
  <c r="H26" i="4"/>
  <c r="E27" i="5"/>
  <c r="F26" i="6"/>
  <c r="G26" i="6"/>
  <c r="H26" i="6"/>
  <c r="H27" i="6" s="1"/>
  <c r="G27" i="6" l="1"/>
  <c r="F27" i="6"/>
  <c r="E27" i="6"/>
  <c r="G22" i="5" l="1"/>
  <c r="G27" i="5" s="1"/>
  <c r="F22" i="5"/>
  <c r="F27" i="5" s="1"/>
  <c r="G21" i="4" l="1"/>
  <c r="G26" i="4" s="1"/>
  <c r="F21" i="4"/>
  <c r="F26" i="4" s="1"/>
  <c r="E21" i="4"/>
  <c r="E26" i="4" s="1"/>
  <c r="G25" i="3" l="1"/>
  <c r="F25" i="3"/>
  <c r="E25" i="3"/>
</calcChain>
</file>

<file path=xl/sharedStrings.xml><?xml version="1.0" encoding="utf-8"?>
<sst xmlns="http://schemas.openxmlformats.org/spreadsheetml/2006/main" count="245" uniqueCount="86">
  <si>
    <t>Белки</t>
  </si>
  <si>
    <t>Жиры</t>
  </si>
  <si>
    <t>Углеводы</t>
  </si>
  <si>
    <t>Завтрак</t>
  </si>
  <si>
    <t>Макароны отварные с сыром</t>
  </si>
  <si>
    <t>Обед</t>
  </si>
  <si>
    <t>Компот из сухофруктов с витамином С</t>
  </si>
  <si>
    <t>Батон йодированный</t>
  </si>
  <si>
    <t>Фрукт</t>
  </si>
  <si>
    <t>Какао с молоком</t>
  </si>
  <si>
    <t>Суп картофельный с рыбой</t>
  </si>
  <si>
    <t>Полдник</t>
  </si>
  <si>
    <t>Чай с лимоном</t>
  </si>
  <si>
    <t xml:space="preserve">Примерное меню  для детей в лагерях </t>
  </si>
  <si>
    <t>Номер рецептуры или технологической карты</t>
  </si>
  <si>
    <t xml:space="preserve">Наименование блюда </t>
  </si>
  <si>
    <t>Масса порции (г)</t>
  </si>
  <si>
    <t>Пищевые вещества</t>
  </si>
  <si>
    <t>Энергетическая ценность, Ккал</t>
  </si>
  <si>
    <t>Ед изм</t>
  </si>
  <si>
    <t>г</t>
  </si>
  <si>
    <t>Бутерброд с сыром</t>
  </si>
  <si>
    <t>Жаркое по-домашнему</t>
  </si>
  <si>
    <t>Хлеб ржано-пшеничный</t>
  </si>
  <si>
    <t xml:space="preserve">Сок фруктовый </t>
  </si>
  <si>
    <t>Итого полдник:</t>
  </si>
  <si>
    <t>Итого за день:</t>
  </si>
  <si>
    <t>Бутерброд с маслом сливочным</t>
  </si>
  <si>
    <t>Выпечка</t>
  </si>
  <si>
    <t>Яйцо вареное</t>
  </si>
  <si>
    <t>Компот из яблок</t>
  </si>
  <si>
    <t>200/7</t>
  </si>
  <si>
    <t xml:space="preserve">Запеканка из творога </t>
  </si>
  <si>
    <t>Молоко сгущенное с сахаром</t>
  </si>
  <si>
    <t>Пюре картофельное</t>
  </si>
  <si>
    <t>Каша гречневая рассыпчатая</t>
  </si>
  <si>
    <t xml:space="preserve">Пудинг из творога </t>
  </si>
  <si>
    <t>Рыба тушеная в томате с овощами</t>
  </si>
  <si>
    <t>Чай с сахаром</t>
  </si>
  <si>
    <t>20/15</t>
  </si>
  <si>
    <t>Икра кабачковая</t>
  </si>
  <si>
    <t>25/20/5</t>
  </si>
  <si>
    <t>Салат из капусты белокочанной</t>
  </si>
  <si>
    <t>Тефтели мясные с рисом "Ежики"</t>
  </si>
  <si>
    <t>1 день (28.10)</t>
  </si>
  <si>
    <t>240/10</t>
  </si>
  <si>
    <t>240/10/5</t>
  </si>
  <si>
    <t>Напиток из шиповника</t>
  </si>
  <si>
    <t>2 день (29.10)</t>
  </si>
  <si>
    <t>3 день (30.10)</t>
  </si>
  <si>
    <t>4 день (31.10)</t>
  </si>
  <si>
    <t>5 день (01.11)</t>
  </si>
  <si>
    <t>Итого завтрак:                                                                                565</t>
  </si>
  <si>
    <t xml:space="preserve"> </t>
  </si>
  <si>
    <t>Борщ с капустой и картофелем, с птицей и сметаной</t>
  </si>
  <si>
    <t>95/366/433</t>
  </si>
  <si>
    <r>
      <t xml:space="preserve">Итого обед:  </t>
    </r>
    <r>
      <rPr>
        <sz val="10"/>
        <rFont val="Times New Roman"/>
        <family val="1"/>
        <charset val="204"/>
      </rPr>
      <t xml:space="preserve">    </t>
    </r>
    <r>
      <rPr>
        <b/>
        <sz val="10"/>
        <rFont val="Times New Roman"/>
        <family val="1"/>
        <charset val="204"/>
      </rPr>
      <t xml:space="preserve">                                                                                 905</t>
    </r>
  </si>
  <si>
    <t>Итого завтрак:                                                                               567</t>
  </si>
  <si>
    <t xml:space="preserve">Омлет натуральный </t>
  </si>
  <si>
    <t>Итого завтрак:                                                                                585</t>
  </si>
  <si>
    <t>Помидоры свежие (порциями)</t>
  </si>
  <si>
    <t>Каша рисовая рассыпчатая</t>
  </si>
  <si>
    <t>Котлеты "Пермские"</t>
  </si>
  <si>
    <t>Огурцы свежие (порциями)</t>
  </si>
  <si>
    <t>Мясо тушеное</t>
  </si>
  <si>
    <t>Итого полдник:                                                                                 300</t>
  </si>
  <si>
    <t>Итого полдник:                                                                                    300</t>
  </si>
  <si>
    <t xml:space="preserve">Макароны отварные </t>
  </si>
  <si>
    <t>ИТОГО  ЗАВТРАК</t>
  </si>
  <si>
    <t>ИТОГО  ОБЕД</t>
  </si>
  <si>
    <t>ИТОГО  ПОЛДНИК</t>
  </si>
  <si>
    <t>Салат из моркови</t>
  </si>
  <si>
    <t>Итого обед:                                                                                          900</t>
  </si>
  <si>
    <t>Рассольник ленинградский с птицей и сметаной</t>
  </si>
  <si>
    <t>Суп картофельный с горохом и птицей</t>
  </si>
  <si>
    <t>114/366</t>
  </si>
  <si>
    <t>116/366</t>
  </si>
  <si>
    <t>Суп картофельный с вермишелью и птицей</t>
  </si>
  <si>
    <t>100/366/433</t>
  </si>
  <si>
    <t>Итого обед:                                                                                        900</t>
  </si>
  <si>
    <t>Итого полдник:                                       300</t>
  </si>
  <si>
    <t>Итого завтрак:                                                                                   550</t>
  </si>
  <si>
    <t>Итого обед:                                                                                           930</t>
  </si>
  <si>
    <t xml:space="preserve">Каша из крупы "Геркулес" вязкая </t>
  </si>
  <si>
    <t>Каша пшенная молочная жидкая</t>
  </si>
  <si>
    <t xml:space="preserve">Кофейный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</si>
</sst>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;[Red]0.00"/>
    <numFmt numFmtId="166" formatCode="0.0"/>
    <numFmt numFmtId="167" formatCode="0.0;[Red]0.0"/>
    <numFmt numFmtId="168" formatCode="#,##0.00&quot;р.&quot;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top"/>
    </xf>
    <xf numFmtId="164" fontId="7" fillId="2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2" fontId="8" fillId="0" borderId="0" xfId="0" applyNumberFormat="1" applyFont="1" applyAlignment="1">
      <alignment horizontal="center" vertical="top"/>
    </xf>
    <xf numFmtId="165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 wrapText="1"/>
    </xf>
    <xf numFmtId="164" fontId="0" fillId="0" borderId="0" xfId="0" applyNumberFormat="1"/>
    <xf numFmtId="166" fontId="7" fillId="0" borderId="5" xfId="0" applyNumberFormat="1" applyFont="1" applyBorder="1" applyAlignment="1">
      <alignment horizontal="center" vertical="center"/>
    </xf>
    <xf numFmtId="167" fontId="7" fillId="0" borderId="5" xfId="0" applyNumberFormat="1" applyFont="1" applyBorder="1" applyAlignment="1">
      <alignment horizontal="center" vertical="top"/>
    </xf>
    <xf numFmtId="167" fontId="7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7" fillId="0" borderId="0" xfId="0" applyFont="1" applyAlignment="1">
      <alignment vertical="top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8" fillId="2" borderId="5" xfId="0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8" fillId="0" borderId="5" xfId="0" applyFont="1" applyBorder="1" applyAlignment="1">
      <alignment horizontal="center" vertical="top"/>
    </xf>
    <xf numFmtId="2" fontId="8" fillId="0" borderId="5" xfId="0" applyNumberFormat="1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165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165" fontId="7" fillId="2" borderId="5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top"/>
    </xf>
    <xf numFmtId="168" fontId="7" fillId="0" borderId="5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"/>
  <sheetViews>
    <sheetView workbookViewId="0">
      <selection activeCell="H26" sqref="H26"/>
    </sheetView>
  </sheetViews>
  <sheetFormatPr defaultRowHeight="15.05" x14ac:dyDescent="0.3"/>
  <cols>
    <col min="2" max="2" width="28.109375" customWidth="1"/>
    <col min="5" max="5" width="10.5546875" customWidth="1"/>
    <col min="6" max="6" width="10.6640625" customWidth="1"/>
    <col min="7" max="7" width="11" customWidth="1"/>
  </cols>
  <sheetData>
    <row r="1" spans="1:12" ht="17.55" x14ac:dyDescent="0.3">
      <c r="A1" s="56" t="s">
        <v>13</v>
      </c>
      <c r="B1" s="56"/>
      <c r="C1" s="56"/>
      <c r="D1" s="56"/>
      <c r="E1" s="56"/>
      <c r="F1" s="56"/>
      <c r="G1" s="56"/>
      <c r="H1" s="56"/>
    </row>
    <row r="2" spans="1:12" x14ac:dyDescent="0.3">
      <c r="A2" s="1"/>
      <c r="B2" s="2"/>
      <c r="C2" s="2"/>
      <c r="D2" s="2"/>
      <c r="E2" s="2"/>
      <c r="F2" s="2"/>
      <c r="G2" s="2"/>
      <c r="H2" s="2"/>
    </row>
    <row r="3" spans="1:12" x14ac:dyDescent="0.3">
      <c r="A3" s="57" t="s">
        <v>44</v>
      </c>
      <c r="B3" s="58"/>
      <c r="C3" s="58"/>
      <c r="D3" s="58"/>
      <c r="E3" s="58"/>
      <c r="F3" s="58"/>
      <c r="G3" s="58"/>
      <c r="H3" s="58"/>
    </row>
    <row r="4" spans="1:12" x14ac:dyDescent="0.3">
      <c r="A4" s="59" t="s">
        <v>14</v>
      </c>
      <c r="B4" s="61" t="s">
        <v>15</v>
      </c>
      <c r="C4" s="66" t="s">
        <v>19</v>
      </c>
      <c r="D4" s="61" t="s">
        <v>16</v>
      </c>
      <c r="E4" s="63" t="s">
        <v>17</v>
      </c>
      <c r="F4" s="64"/>
      <c r="G4" s="64"/>
      <c r="H4" s="59" t="s">
        <v>18</v>
      </c>
    </row>
    <row r="5" spans="1:12" ht="61.55" customHeight="1" x14ac:dyDescent="0.3">
      <c r="A5" s="60"/>
      <c r="B5" s="62"/>
      <c r="C5" s="67"/>
      <c r="D5" s="62"/>
      <c r="E5" s="28" t="s">
        <v>0</v>
      </c>
      <c r="F5" s="27" t="s">
        <v>1</v>
      </c>
      <c r="G5" s="27" t="s">
        <v>2</v>
      </c>
      <c r="H5" s="65"/>
    </row>
    <row r="6" spans="1:12" x14ac:dyDescent="0.3">
      <c r="A6" s="3"/>
      <c r="B6" s="29" t="s">
        <v>3</v>
      </c>
      <c r="C6" s="29"/>
      <c r="D6" s="3"/>
      <c r="E6" s="3"/>
      <c r="F6" s="3"/>
      <c r="G6" s="3"/>
      <c r="H6" s="3"/>
    </row>
    <row r="7" spans="1:12" x14ac:dyDescent="0.3">
      <c r="A7" s="9">
        <v>259</v>
      </c>
      <c r="B7" s="30" t="s">
        <v>4</v>
      </c>
      <c r="C7" s="4" t="s">
        <v>20</v>
      </c>
      <c r="D7" s="14">
        <v>170</v>
      </c>
      <c r="E7" s="19">
        <v>10.5</v>
      </c>
      <c r="F7" s="19">
        <v>8.5</v>
      </c>
      <c r="G7" s="19">
        <v>30.5</v>
      </c>
      <c r="H7" s="19">
        <v>240.6</v>
      </c>
    </row>
    <row r="8" spans="1:12" x14ac:dyDescent="0.3">
      <c r="A8" s="31">
        <v>69</v>
      </c>
      <c r="B8" s="30" t="s">
        <v>27</v>
      </c>
      <c r="C8" s="4" t="s">
        <v>20</v>
      </c>
      <c r="D8" s="3" t="s">
        <v>39</v>
      </c>
      <c r="E8" s="3">
        <v>1.6</v>
      </c>
      <c r="F8" s="3">
        <v>11</v>
      </c>
      <c r="G8" s="3">
        <v>10</v>
      </c>
      <c r="H8" s="32">
        <v>146</v>
      </c>
    </row>
    <row r="9" spans="1:12" x14ac:dyDescent="0.3">
      <c r="A9" s="31">
        <v>82</v>
      </c>
      <c r="B9" s="30" t="s">
        <v>8</v>
      </c>
      <c r="C9" s="4" t="s">
        <v>20</v>
      </c>
      <c r="D9" s="3">
        <v>120</v>
      </c>
      <c r="E9" s="3">
        <v>0.5</v>
      </c>
      <c r="F9" s="3">
        <v>0.5</v>
      </c>
      <c r="G9" s="3">
        <v>11.8</v>
      </c>
      <c r="H9" s="32">
        <v>52.8</v>
      </c>
    </row>
    <row r="10" spans="1:12" x14ac:dyDescent="0.3">
      <c r="A10" s="31"/>
      <c r="B10" s="33" t="s">
        <v>7</v>
      </c>
      <c r="C10" s="4" t="s">
        <v>20</v>
      </c>
      <c r="D10" s="14">
        <v>30</v>
      </c>
      <c r="E10" s="19">
        <v>2.4</v>
      </c>
      <c r="F10" s="19">
        <v>0.3</v>
      </c>
      <c r="G10" s="19">
        <v>14.7</v>
      </c>
      <c r="H10" s="19">
        <v>71.2</v>
      </c>
    </row>
    <row r="11" spans="1:12" x14ac:dyDescent="0.3">
      <c r="A11" s="34">
        <v>462</v>
      </c>
      <c r="B11" s="35" t="s">
        <v>9</v>
      </c>
      <c r="C11" s="4" t="s">
        <v>20</v>
      </c>
      <c r="D11" s="36">
        <v>200</v>
      </c>
      <c r="E11" s="36">
        <v>3.3</v>
      </c>
      <c r="F11" s="36">
        <v>2.9</v>
      </c>
      <c r="G11" s="36">
        <v>13.8</v>
      </c>
      <c r="H11" s="37">
        <v>94</v>
      </c>
    </row>
    <row r="12" spans="1:12" x14ac:dyDescent="0.3">
      <c r="A12" s="54" t="s">
        <v>52</v>
      </c>
      <c r="B12" s="54"/>
      <c r="C12" s="54"/>
      <c r="D12" s="54"/>
      <c r="E12" s="39">
        <f>E7+E9+E10+E11+E8</f>
        <v>18.3</v>
      </c>
      <c r="F12" s="39">
        <f t="shared" ref="F12:H12" si="0">F7+F9+F10+F11+F8</f>
        <v>23.200000000000003</v>
      </c>
      <c r="G12" s="39">
        <f t="shared" si="0"/>
        <v>80.8</v>
      </c>
      <c r="H12" s="39">
        <f t="shared" si="0"/>
        <v>604.59999999999991</v>
      </c>
    </row>
    <row r="13" spans="1:12" x14ac:dyDescent="0.3">
      <c r="A13" s="9"/>
      <c r="B13" s="29" t="s">
        <v>5</v>
      </c>
      <c r="C13" s="4"/>
      <c r="D13" s="5"/>
      <c r="E13" s="6"/>
      <c r="F13" s="6"/>
      <c r="G13" s="6"/>
      <c r="H13" s="6"/>
    </row>
    <row r="14" spans="1:12" x14ac:dyDescent="0.3">
      <c r="A14" s="8">
        <v>150</v>
      </c>
      <c r="B14" s="40" t="s">
        <v>40</v>
      </c>
      <c r="C14" s="4" t="s">
        <v>20</v>
      </c>
      <c r="D14" s="14">
        <v>80</v>
      </c>
      <c r="E14" s="19">
        <v>1.5</v>
      </c>
      <c r="F14" s="19">
        <v>7.1</v>
      </c>
      <c r="G14" s="19">
        <v>6.2</v>
      </c>
      <c r="H14" s="19">
        <v>94.4</v>
      </c>
    </row>
    <row r="15" spans="1:12" ht="26.3" x14ac:dyDescent="0.3">
      <c r="A15" s="3" t="s">
        <v>55</v>
      </c>
      <c r="B15" s="41" t="s">
        <v>54</v>
      </c>
      <c r="C15" s="4" t="s">
        <v>20</v>
      </c>
      <c r="D15" s="12" t="s">
        <v>46</v>
      </c>
      <c r="E15" s="13">
        <v>4.3</v>
      </c>
      <c r="F15" s="13">
        <v>6.8</v>
      </c>
      <c r="G15" s="13">
        <v>9.8000000000000007</v>
      </c>
      <c r="H15" s="13">
        <v>118.2</v>
      </c>
      <c r="L15" t="s">
        <v>53</v>
      </c>
    </row>
    <row r="16" spans="1:12" x14ac:dyDescent="0.3">
      <c r="A16" s="3">
        <v>328</v>
      </c>
      <c r="B16" s="42" t="s">
        <v>22</v>
      </c>
      <c r="C16" s="4" t="s">
        <v>20</v>
      </c>
      <c r="D16" s="9">
        <v>250</v>
      </c>
      <c r="E16" s="10">
        <v>25.5</v>
      </c>
      <c r="F16" s="11">
        <v>26.7</v>
      </c>
      <c r="G16" s="11">
        <v>15.9</v>
      </c>
      <c r="H16" s="11">
        <v>405.7</v>
      </c>
    </row>
    <row r="17" spans="1:8" ht="26.3" x14ac:dyDescent="0.3">
      <c r="A17" s="3">
        <v>495</v>
      </c>
      <c r="B17" s="40" t="s">
        <v>6</v>
      </c>
      <c r="C17" s="4" t="s">
        <v>20</v>
      </c>
      <c r="D17" s="12">
        <v>200</v>
      </c>
      <c r="E17" s="13">
        <v>0.6</v>
      </c>
      <c r="F17" s="13">
        <v>0.1</v>
      </c>
      <c r="G17" s="13">
        <v>20.100000000000001</v>
      </c>
      <c r="H17" s="43">
        <v>84</v>
      </c>
    </row>
    <row r="18" spans="1:8" x14ac:dyDescent="0.3">
      <c r="A18" s="3"/>
      <c r="B18" s="33" t="s">
        <v>23</v>
      </c>
      <c r="C18" s="4" t="s">
        <v>20</v>
      </c>
      <c r="D18" s="3">
        <v>80</v>
      </c>
      <c r="E18" s="7">
        <v>8.8000000000000007</v>
      </c>
      <c r="F18" s="7">
        <v>1.6</v>
      </c>
      <c r="G18" s="7">
        <v>30.66</v>
      </c>
      <c r="H18" s="44">
        <v>148.53</v>
      </c>
    </row>
    <row r="19" spans="1:8" x14ac:dyDescent="0.3">
      <c r="A19" s="8"/>
      <c r="B19" s="33" t="s">
        <v>7</v>
      </c>
      <c r="C19" s="4" t="s">
        <v>20</v>
      </c>
      <c r="D19" s="3">
        <v>40</v>
      </c>
      <c r="E19" s="7">
        <v>3.96</v>
      </c>
      <c r="F19" s="7">
        <v>0.72</v>
      </c>
      <c r="G19" s="7">
        <v>23</v>
      </c>
      <c r="H19" s="44">
        <v>111.4</v>
      </c>
    </row>
    <row r="20" spans="1:8" x14ac:dyDescent="0.3">
      <c r="A20" s="55" t="s">
        <v>56</v>
      </c>
      <c r="B20" s="55"/>
      <c r="C20" s="55"/>
      <c r="D20" s="55"/>
      <c r="E20" s="45">
        <f>SUM(E14:E19)</f>
        <v>44.660000000000004</v>
      </c>
      <c r="F20" s="45">
        <f>SUM(F14:F19)</f>
        <v>43.019999999999996</v>
      </c>
      <c r="G20" s="45">
        <f>SUM(G14:G19)</f>
        <v>105.66</v>
      </c>
      <c r="H20" s="45">
        <f>SUM(H14:H19)</f>
        <v>962.2299999999999</v>
      </c>
    </row>
    <row r="21" spans="1:8" x14ac:dyDescent="0.3">
      <c r="A21" s="3"/>
      <c r="B21" s="29" t="s">
        <v>11</v>
      </c>
      <c r="C21" s="29"/>
      <c r="D21" s="35"/>
      <c r="E21" s="7"/>
      <c r="F21" s="7"/>
      <c r="G21" s="7"/>
      <c r="H21" s="44"/>
    </row>
    <row r="22" spans="1:8" x14ac:dyDescent="0.3">
      <c r="A22" s="3">
        <v>501</v>
      </c>
      <c r="B22" s="33" t="s">
        <v>24</v>
      </c>
      <c r="C22" s="29" t="s">
        <v>20</v>
      </c>
      <c r="D22" s="3">
        <v>200</v>
      </c>
      <c r="E22" s="11">
        <v>1</v>
      </c>
      <c r="F22" s="11">
        <v>0.2</v>
      </c>
      <c r="G22" s="11">
        <v>20.2</v>
      </c>
      <c r="H22" s="46">
        <v>86</v>
      </c>
    </row>
    <row r="23" spans="1:8" x14ac:dyDescent="0.3">
      <c r="A23" s="10"/>
      <c r="B23" s="35" t="s">
        <v>28</v>
      </c>
      <c r="C23" s="4" t="s">
        <v>20</v>
      </c>
      <c r="D23" s="10">
        <v>100</v>
      </c>
      <c r="E23" s="10">
        <v>7.03</v>
      </c>
      <c r="F23" s="10">
        <v>5.6</v>
      </c>
      <c r="G23" s="10">
        <v>46.09</v>
      </c>
      <c r="H23" s="46">
        <v>262.89999999999998</v>
      </c>
    </row>
    <row r="24" spans="1:8" x14ac:dyDescent="0.3">
      <c r="A24" s="55" t="s">
        <v>65</v>
      </c>
      <c r="B24" s="55"/>
      <c r="C24" s="55"/>
      <c r="D24" s="55"/>
      <c r="E24" s="45">
        <f>SUM(E22:E23)</f>
        <v>8.0300000000000011</v>
      </c>
      <c r="F24" s="45">
        <f t="shared" ref="F24:H24" si="1">SUM(F22:F23)</f>
        <v>5.8</v>
      </c>
      <c r="G24" s="45">
        <f t="shared" si="1"/>
        <v>66.290000000000006</v>
      </c>
      <c r="H24" s="45">
        <f t="shared" si="1"/>
        <v>348.9</v>
      </c>
    </row>
    <row r="25" spans="1:8" x14ac:dyDescent="0.3">
      <c r="A25" s="55" t="s">
        <v>26</v>
      </c>
      <c r="B25" s="55"/>
      <c r="C25" s="55"/>
      <c r="D25" s="55"/>
      <c r="E25" s="45">
        <f>E12+E20+E24</f>
        <v>70.990000000000009</v>
      </c>
      <c r="F25" s="45">
        <f>F12+F20+F24</f>
        <v>72.02</v>
      </c>
      <c r="G25" s="45">
        <f>G12+G20+G24</f>
        <v>252.75</v>
      </c>
      <c r="H25" s="45">
        <f>H12+H20+'28.10'!H24</f>
        <v>1915.73</v>
      </c>
    </row>
  </sheetData>
  <mergeCells count="12">
    <mergeCell ref="A12:D12"/>
    <mergeCell ref="A20:D20"/>
    <mergeCell ref="A24:D24"/>
    <mergeCell ref="A25:D25"/>
    <mergeCell ref="A1:H1"/>
    <mergeCell ref="A3:H3"/>
    <mergeCell ref="A4:A5"/>
    <mergeCell ref="B4:B5"/>
    <mergeCell ref="D4:D5"/>
    <mergeCell ref="E4:G4"/>
    <mergeCell ref="H4:H5"/>
    <mergeCell ref="C4:C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selection activeCell="J23" sqref="J23"/>
    </sheetView>
  </sheetViews>
  <sheetFormatPr defaultRowHeight="15.05" x14ac:dyDescent="0.3"/>
  <cols>
    <col min="2" max="2" width="26.44140625" bestFit="1" customWidth="1"/>
    <col min="4" max="4" width="10" bestFit="1" customWidth="1"/>
  </cols>
  <sheetData>
    <row r="1" spans="1:8" ht="17.55" x14ac:dyDescent="0.3">
      <c r="A1" s="56" t="s">
        <v>13</v>
      </c>
      <c r="B1" s="56"/>
      <c r="C1" s="56"/>
      <c r="D1" s="56"/>
      <c r="E1" s="56"/>
      <c r="F1" s="56"/>
      <c r="G1" s="56"/>
      <c r="H1" s="56"/>
    </row>
    <row r="2" spans="1:8" x14ac:dyDescent="0.3">
      <c r="A2" s="1"/>
      <c r="B2" s="2"/>
      <c r="C2" s="2"/>
      <c r="D2" s="2"/>
      <c r="E2" s="2"/>
      <c r="F2" s="2"/>
      <c r="G2" s="2"/>
      <c r="H2" s="2"/>
    </row>
    <row r="3" spans="1:8" x14ac:dyDescent="0.3">
      <c r="A3" s="57" t="s">
        <v>48</v>
      </c>
      <c r="B3" s="58"/>
      <c r="C3" s="58"/>
      <c r="D3" s="58"/>
      <c r="E3" s="58"/>
      <c r="F3" s="58"/>
      <c r="G3" s="58"/>
      <c r="H3" s="58"/>
    </row>
    <row r="4" spans="1:8" x14ac:dyDescent="0.3">
      <c r="A4" s="59" t="s">
        <v>14</v>
      </c>
      <c r="B4" s="61" t="s">
        <v>15</v>
      </c>
      <c r="C4" s="38"/>
      <c r="D4" s="61" t="s">
        <v>16</v>
      </c>
      <c r="E4" s="63" t="s">
        <v>17</v>
      </c>
      <c r="F4" s="64"/>
      <c r="G4" s="64"/>
      <c r="H4" s="59" t="s">
        <v>18</v>
      </c>
    </row>
    <row r="5" spans="1:8" ht="42.75" customHeight="1" x14ac:dyDescent="0.3">
      <c r="A5" s="60"/>
      <c r="B5" s="62"/>
      <c r="C5" s="47" t="s">
        <v>19</v>
      </c>
      <c r="D5" s="62"/>
      <c r="E5" s="28" t="s">
        <v>0</v>
      </c>
      <c r="F5" s="27" t="s">
        <v>1</v>
      </c>
      <c r="G5" s="27" t="s">
        <v>2</v>
      </c>
      <c r="H5" s="65"/>
    </row>
    <row r="6" spans="1:8" x14ac:dyDescent="0.3">
      <c r="A6" s="3"/>
      <c r="B6" s="29" t="s">
        <v>3</v>
      </c>
      <c r="C6" s="29"/>
      <c r="D6" s="3"/>
      <c r="E6" s="3"/>
      <c r="F6" s="3"/>
      <c r="G6" s="3"/>
      <c r="H6" s="3"/>
    </row>
    <row r="7" spans="1:8" x14ac:dyDescent="0.3">
      <c r="A7" s="31">
        <v>285</v>
      </c>
      <c r="B7" s="30" t="s">
        <v>36</v>
      </c>
      <c r="C7" s="4" t="s">
        <v>20</v>
      </c>
      <c r="D7" s="14">
        <v>150</v>
      </c>
      <c r="E7" s="19">
        <v>2.8</v>
      </c>
      <c r="F7" s="19">
        <v>7.4</v>
      </c>
      <c r="G7" s="19">
        <v>26.6</v>
      </c>
      <c r="H7" s="19">
        <v>277</v>
      </c>
    </row>
    <row r="8" spans="1:8" x14ac:dyDescent="0.3">
      <c r="A8" s="31">
        <v>471</v>
      </c>
      <c r="B8" s="30" t="s">
        <v>33</v>
      </c>
      <c r="C8" s="4" t="s">
        <v>20</v>
      </c>
      <c r="D8" s="14">
        <v>20</v>
      </c>
      <c r="E8" s="19">
        <v>1.4</v>
      </c>
      <c r="F8" s="19">
        <v>1.7</v>
      </c>
      <c r="G8" s="19">
        <v>11.1</v>
      </c>
      <c r="H8" s="19">
        <v>65.400000000000006</v>
      </c>
    </row>
    <row r="9" spans="1:8" x14ac:dyDescent="0.3">
      <c r="A9" s="31">
        <v>267</v>
      </c>
      <c r="B9" s="30" t="s">
        <v>29</v>
      </c>
      <c r="C9" s="4" t="s">
        <v>20</v>
      </c>
      <c r="D9" s="3">
        <v>40</v>
      </c>
      <c r="E9" s="3">
        <v>5.0999999999999996</v>
      </c>
      <c r="F9" s="3">
        <v>4.5999999999999996</v>
      </c>
      <c r="G9" s="3">
        <v>0.3</v>
      </c>
      <c r="H9" s="32">
        <v>63</v>
      </c>
    </row>
    <row r="10" spans="1:8" x14ac:dyDescent="0.3">
      <c r="A10" s="31">
        <v>82</v>
      </c>
      <c r="B10" s="30" t="s">
        <v>8</v>
      </c>
      <c r="C10" s="4" t="s">
        <v>20</v>
      </c>
      <c r="D10" s="3">
        <v>120</v>
      </c>
      <c r="E10" s="3">
        <v>0.5</v>
      </c>
      <c r="F10" s="3">
        <v>0.5</v>
      </c>
      <c r="G10" s="3">
        <v>11.8</v>
      </c>
      <c r="H10" s="32">
        <v>52.8</v>
      </c>
    </row>
    <row r="11" spans="1:8" x14ac:dyDescent="0.3">
      <c r="A11" s="31"/>
      <c r="B11" s="33" t="s">
        <v>7</v>
      </c>
      <c r="C11" s="4" t="s">
        <v>20</v>
      </c>
      <c r="D11" s="14">
        <v>30</v>
      </c>
      <c r="E11" s="19">
        <v>2.4</v>
      </c>
      <c r="F11" s="19">
        <v>0.3</v>
      </c>
      <c r="G11" s="19">
        <v>14.7</v>
      </c>
      <c r="H11" s="19">
        <v>71.2</v>
      </c>
    </row>
    <row r="12" spans="1:8" x14ac:dyDescent="0.3">
      <c r="A12" s="34">
        <v>459</v>
      </c>
      <c r="B12" s="35" t="s">
        <v>12</v>
      </c>
      <c r="C12" s="4" t="s">
        <v>20</v>
      </c>
      <c r="D12" s="36" t="s">
        <v>31</v>
      </c>
      <c r="E12" s="36">
        <v>0.3</v>
      </c>
      <c r="F12" s="36">
        <v>0.1</v>
      </c>
      <c r="G12" s="36">
        <v>9.5</v>
      </c>
      <c r="H12" s="37">
        <v>40</v>
      </c>
    </row>
    <row r="13" spans="1:8" x14ac:dyDescent="0.3">
      <c r="A13" s="54" t="s">
        <v>57</v>
      </c>
      <c r="B13" s="54"/>
      <c r="C13" s="54"/>
      <c r="D13" s="54"/>
      <c r="E13" s="39">
        <f>SUM(E7:E12)</f>
        <v>12.5</v>
      </c>
      <c r="F13" s="39">
        <f t="shared" ref="F13:G13" si="0">SUM(F7:F12)</f>
        <v>14.6</v>
      </c>
      <c r="G13" s="39">
        <f t="shared" si="0"/>
        <v>74</v>
      </c>
      <c r="H13" s="39">
        <f>SUM(H7:H12)</f>
        <v>569.4</v>
      </c>
    </row>
    <row r="14" spans="1:8" x14ac:dyDescent="0.3">
      <c r="A14" s="9"/>
      <c r="B14" s="29" t="s">
        <v>5</v>
      </c>
      <c r="C14" s="4"/>
      <c r="D14" s="5"/>
      <c r="E14" s="6"/>
      <c r="F14" s="6"/>
      <c r="G14" s="6"/>
      <c r="H14" s="6"/>
    </row>
    <row r="15" spans="1:8" ht="17.25" customHeight="1" x14ac:dyDescent="0.3">
      <c r="A15" s="31">
        <v>148</v>
      </c>
      <c r="B15" s="30" t="s">
        <v>60</v>
      </c>
      <c r="C15" s="4" t="s">
        <v>20</v>
      </c>
      <c r="D15" s="14">
        <v>80</v>
      </c>
      <c r="E15" s="19">
        <v>0.6</v>
      </c>
      <c r="F15" s="19">
        <v>0.1</v>
      </c>
      <c r="G15" s="19">
        <v>1.5</v>
      </c>
      <c r="H15" s="19">
        <v>8.8000000000000007</v>
      </c>
    </row>
    <row r="16" spans="1:8" ht="26.3" x14ac:dyDescent="0.3">
      <c r="A16" s="4" t="s">
        <v>75</v>
      </c>
      <c r="B16" s="40" t="s">
        <v>74</v>
      </c>
      <c r="C16" s="4" t="s">
        <v>20</v>
      </c>
      <c r="D16" s="5" t="s">
        <v>45</v>
      </c>
      <c r="E16" s="20">
        <v>4.4000000000000004</v>
      </c>
      <c r="F16" s="20">
        <v>5</v>
      </c>
      <c r="G16" s="20">
        <v>10.5</v>
      </c>
      <c r="H16" s="20">
        <v>104.6</v>
      </c>
    </row>
    <row r="17" spans="1:8" ht="26.3" x14ac:dyDescent="0.3">
      <c r="A17" s="4">
        <v>299</v>
      </c>
      <c r="B17" s="40" t="s">
        <v>37</v>
      </c>
      <c r="C17" s="4" t="s">
        <v>20</v>
      </c>
      <c r="D17" s="4">
        <v>140</v>
      </c>
      <c r="E17" s="20">
        <v>13.3</v>
      </c>
      <c r="F17" s="20">
        <v>2.2999999999999998</v>
      </c>
      <c r="G17" s="20">
        <v>7.2</v>
      </c>
      <c r="H17" s="20">
        <v>103</v>
      </c>
    </row>
    <row r="18" spans="1:8" x14ac:dyDescent="0.3">
      <c r="A18" s="3">
        <v>205</v>
      </c>
      <c r="B18" s="42" t="s">
        <v>61</v>
      </c>
      <c r="C18" s="4" t="s">
        <v>20</v>
      </c>
      <c r="D18" s="9">
        <v>150</v>
      </c>
      <c r="E18" s="10">
        <v>3.7</v>
      </c>
      <c r="F18" s="11">
        <v>4.9000000000000004</v>
      </c>
      <c r="G18" s="11">
        <v>37.700000000000003</v>
      </c>
      <c r="H18" s="11">
        <v>209.6</v>
      </c>
    </row>
    <row r="19" spans="1:8" x14ac:dyDescent="0.3">
      <c r="A19" s="3">
        <v>496</v>
      </c>
      <c r="B19" s="40" t="s">
        <v>47</v>
      </c>
      <c r="C19" s="4" t="s">
        <v>20</v>
      </c>
      <c r="D19" s="12">
        <v>200</v>
      </c>
      <c r="E19" s="22">
        <v>0.7</v>
      </c>
      <c r="F19" s="22">
        <v>0.3</v>
      </c>
      <c r="G19" s="22">
        <v>18.3</v>
      </c>
      <c r="H19" s="22">
        <v>78</v>
      </c>
    </row>
    <row r="20" spans="1:8" x14ac:dyDescent="0.3">
      <c r="A20" s="3"/>
      <c r="B20" s="33" t="s">
        <v>23</v>
      </c>
      <c r="C20" s="4" t="s">
        <v>20</v>
      </c>
      <c r="D20" s="3">
        <v>80</v>
      </c>
      <c r="E20" s="7">
        <v>8.8000000000000007</v>
      </c>
      <c r="F20" s="7">
        <v>1.6</v>
      </c>
      <c r="G20" s="7">
        <v>30.66</v>
      </c>
      <c r="H20" s="44">
        <v>148.53</v>
      </c>
    </row>
    <row r="21" spans="1:8" x14ac:dyDescent="0.3">
      <c r="A21" s="8"/>
      <c r="B21" s="33" t="s">
        <v>7</v>
      </c>
      <c r="C21" s="4" t="s">
        <v>20</v>
      </c>
      <c r="D21" s="3">
        <v>40</v>
      </c>
      <c r="E21" s="7">
        <v>3.96</v>
      </c>
      <c r="F21" s="7">
        <v>0.72</v>
      </c>
      <c r="G21" s="7">
        <v>23</v>
      </c>
      <c r="H21" s="44">
        <v>111.4</v>
      </c>
    </row>
    <row r="22" spans="1:8" x14ac:dyDescent="0.3">
      <c r="A22" s="55" t="s">
        <v>72</v>
      </c>
      <c r="B22" s="55"/>
      <c r="C22" s="55"/>
      <c r="D22" s="55"/>
      <c r="E22" s="45">
        <f>E15+E16+E17+E18+E19+E20+E21</f>
        <v>35.46</v>
      </c>
      <c r="F22" s="45">
        <f t="shared" ref="F22:G22" si="1">F15+F16+F17+F18+F19+F20+F21</f>
        <v>14.920000000000002</v>
      </c>
      <c r="G22" s="45">
        <f t="shared" si="1"/>
        <v>128.86000000000001</v>
      </c>
      <c r="H22" s="45">
        <f>H15+H16+H17+H18+H19+H20+H21</f>
        <v>763.93</v>
      </c>
    </row>
    <row r="23" spans="1:8" x14ac:dyDescent="0.3">
      <c r="A23" s="3"/>
      <c r="B23" s="29" t="s">
        <v>11</v>
      </c>
      <c r="C23" s="29"/>
      <c r="D23" s="35"/>
      <c r="E23" s="7"/>
      <c r="F23" s="7"/>
      <c r="G23" s="7"/>
      <c r="H23" s="44"/>
    </row>
    <row r="24" spans="1:8" x14ac:dyDescent="0.3">
      <c r="A24" s="3">
        <v>501</v>
      </c>
      <c r="B24" s="33" t="s">
        <v>24</v>
      </c>
      <c r="C24" s="29" t="s">
        <v>20</v>
      </c>
      <c r="D24" s="3">
        <v>200</v>
      </c>
      <c r="E24" s="11">
        <v>1</v>
      </c>
      <c r="F24" s="11">
        <v>0.2</v>
      </c>
      <c r="G24" s="11">
        <v>20.2</v>
      </c>
      <c r="H24" s="46">
        <v>86</v>
      </c>
    </row>
    <row r="25" spans="1:8" x14ac:dyDescent="0.3">
      <c r="A25" s="10"/>
      <c r="B25" s="35" t="s">
        <v>28</v>
      </c>
      <c r="C25" s="4" t="s">
        <v>20</v>
      </c>
      <c r="D25" s="10">
        <v>100</v>
      </c>
      <c r="E25" s="10">
        <v>7.03</v>
      </c>
      <c r="F25" s="10">
        <v>5.6</v>
      </c>
      <c r="G25" s="10">
        <v>46.09</v>
      </c>
      <c r="H25" s="46">
        <v>262.89999999999998</v>
      </c>
    </row>
    <row r="26" spans="1:8" x14ac:dyDescent="0.3">
      <c r="A26" s="55" t="s">
        <v>66</v>
      </c>
      <c r="B26" s="55"/>
      <c r="C26" s="55"/>
      <c r="D26" s="55"/>
      <c r="E26" s="45">
        <f>SUM(E24:E25)</f>
        <v>8.0300000000000011</v>
      </c>
      <c r="F26" s="45">
        <f t="shared" ref="F26:H26" si="2">SUM(F24:F25)</f>
        <v>5.8</v>
      </c>
      <c r="G26" s="45">
        <f t="shared" si="2"/>
        <v>66.290000000000006</v>
      </c>
      <c r="H26" s="45">
        <f t="shared" si="2"/>
        <v>348.9</v>
      </c>
    </row>
    <row r="27" spans="1:8" x14ac:dyDescent="0.3">
      <c r="A27" s="55" t="s">
        <v>26</v>
      </c>
      <c r="B27" s="55"/>
      <c r="C27" s="55"/>
      <c r="D27" s="55"/>
      <c r="E27" s="45">
        <f>E13+E22+E26</f>
        <v>55.99</v>
      </c>
      <c r="F27" s="45">
        <f>F13+F22+F26</f>
        <v>35.32</v>
      </c>
      <c r="G27" s="45">
        <f>G13+G22+G26</f>
        <v>269.15000000000003</v>
      </c>
      <c r="H27" s="45">
        <f>H13+H22+H26</f>
        <v>1682.23</v>
      </c>
    </row>
  </sheetData>
  <mergeCells count="11">
    <mergeCell ref="A13:D13"/>
    <mergeCell ref="A22:D22"/>
    <mergeCell ref="A26:D26"/>
    <mergeCell ref="A27:D27"/>
    <mergeCell ref="A1:H1"/>
    <mergeCell ref="A3:H3"/>
    <mergeCell ref="A4:A5"/>
    <mergeCell ref="B4:B5"/>
    <mergeCell ref="D4:D5"/>
    <mergeCell ref="E4:G4"/>
    <mergeCell ref="H4:H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workbookViewId="0">
      <selection activeCell="J9" sqref="J9"/>
    </sheetView>
  </sheetViews>
  <sheetFormatPr defaultRowHeight="15.05" x14ac:dyDescent="0.3"/>
  <cols>
    <col min="2" max="2" width="28.109375" customWidth="1"/>
    <col min="7" max="7" width="11" customWidth="1"/>
  </cols>
  <sheetData>
    <row r="1" spans="1:20" ht="17.55" x14ac:dyDescent="0.3">
      <c r="A1" s="56" t="s">
        <v>13</v>
      </c>
      <c r="B1" s="56"/>
      <c r="C1" s="56"/>
      <c r="D1" s="56"/>
      <c r="E1" s="56"/>
      <c r="F1" s="56"/>
      <c r="G1" s="56"/>
      <c r="H1" s="56"/>
    </row>
    <row r="2" spans="1:20" x14ac:dyDescent="0.3">
      <c r="A2" s="1"/>
      <c r="B2" s="2"/>
      <c r="C2" s="2"/>
      <c r="D2" s="2"/>
      <c r="E2" s="2"/>
      <c r="F2" s="2"/>
      <c r="G2" s="2"/>
      <c r="H2" s="2"/>
    </row>
    <row r="3" spans="1:20" x14ac:dyDescent="0.3">
      <c r="A3" s="57" t="s">
        <v>49</v>
      </c>
      <c r="B3" s="58"/>
      <c r="C3" s="58"/>
      <c r="D3" s="58"/>
      <c r="E3" s="58"/>
      <c r="F3" s="58"/>
      <c r="G3" s="58"/>
      <c r="H3" s="58"/>
    </row>
    <row r="4" spans="1:20" x14ac:dyDescent="0.3">
      <c r="A4" s="59" t="s">
        <v>14</v>
      </c>
      <c r="B4" s="61" t="s">
        <v>15</v>
      </c>
      <c r="C4" s="38"/>
      <c r="D4" s="61" t="s">
        <v>16</v>
      </c>
      <c r="E4" s="63" t="s">
        <v>17</v>
      </c>
      <c r="F4" s="64"/>
      <c r="G4" s="64"/>
      <c r="H4" s="59" t="s">
        <v>18</v>
      </c>
    </row>
    <row r="5" spans="1:20" ht="63.7" customHeight="1" x14ac:dyDescent="0.3">
      <c r="A5" s="60"/>
      <c r="B5" s="62"/>
      <c r="C5" s="47" t="s">
        <v>19</v>
      </c>
      <c r="D5" s="62"/>
      <c r="E5" s="28" t="s">
        <v>0</v>
      </c>
      <c r="F5" s="27" t="s">
        <v>1</v>
      </c>
      <c r="G5" s="27" t="s">
        <v>2</v>
      </c>
      <c r="H5" s="65"/>
    </row>
    <row r="6" spans="1:20" x14ac:dyDescent="0.3">
      <c r="A6" s="3"/>
      <c r="B6" s="29" t="s">
        <v>3</v>
      </c>
      <c r="C6" s="29"/>
      <c r="D6" s="3"/>
      <c r="E6" s="3"/>
      <c r="F6" s="3"/>
      <c r="G6" s="3"/>
      <c r="H6" s="3"/>
    </row>
    <row r="7" spans="1:20" x14ac:dyDescent="0.3">
      <c r="A7" s="10">
        <v>212</v>
      </c>
      <c r="B7" s="50" t="s">
        <v>83</v>
      </c>
      <c r="C7" s="4" t="s">
        <v>20</v>
      </c>
      <c r="D7" s="12">
        <v>200</v>
      </c>
      <c r="E7" s="12">
        <v>8.42</v>
      </c>
      <c r="F7" s="12">
        <v>9.0399999999999991</v>
      </c>
      <c r="G7" s="12">
        <v>31.46</v>
      </c>
      <c r="H7" s="12">
        <v>240.8</v>
      </c>
    </row>
    <row r="8" spans="1:20" x14ac:dyDescent="0.3">
      <c r="A8" s="9">
        <v>64</v>
      </c>
      <c r="B8" s="51" t="s">
        <v>21</v>
      </c>
      <c r="C8" s="4" t="s">
        <v>20</v>
      </c>
      <c r="D8" s="52">
        <v>35</v>
      </c>
      <c r="E8" s="24">
        <v>5.2</v>
      </c>
      <c r="F8" s="24">
        <v>7.8</v>
      </c>
      <c r="G8" s="24">
        <v>7.4</v>
      </c>
      <c r="H8" s="24">
        <v>121</v>
      </c>
    </row>
    <row r="9" spans="1:20" x14ac:dyDescent="0.3">
      <c r="A9" s="31">
        <v>82</v>
      </c>
      <c r="B9" s="30" t="s">
        <v>8</v>
      </c>
      <c r="C9" s="4" t="s">
        <v>20</v>
      </c>
      <c r="D9" s="3">
        <v>120</v>
      </c>
      <c r="E9" s="3">
        <v>0.5</v>
      </c>
      <c r="F9" s="3">
        <v>0.5</v>
      </c>
      <c r="G9" s="3">
        <v>11.8</v>
      </c>
      <c r="H9" s="32">
        <v>52.8</v>
      </c>
    </row>
    <row r="10" spans="1:20" x14ac:dyDescent="0.3">
      <c r="A10" s="31"/>
      <c r="B10" s="33" t="s">
        <v>7</v>
      </c>
      <c r="C10" s="4" t="s">
        <v>20</v>
      </c>
      <c r="D10" s="14">
        <v>30</v>
      </c>
      <c r="E10" s="19">
        <v>2.4</v>
      </c>
      <c r="F10" s="19">
        <v>0.3</v>
      </c>
      <c r="G10" s="19">
        <v>14.7</v>
      </c>
      <c r="H10" s="19">
        <v>71.2</v>
      </c>
    </row>
    <row r="11" spans="1:20" x14ac:dyDescent="0.3">
      <c r="A11" s="34">
        <v>462</v>
      </c>
      <c r="B11" s="35" t="s">
        <v>9</v>
      </c>
      <c r="C11" s="4" t="s">
        <v>20</v>
      </c>
      <c r="D11" s="36">
        <v>200</v>
      </c>
      <c r="E11" s="36">
        <v>3.3</v>
      </c>
      <c r="F11" s="36">
        <v>2.9</v>
      </c>
      <c r="G11" s="36">
        <v>13.8</v>
      </c>
      <c r="H11" s="37">
        <v>94</v>
      </c>
    </row>
    <row r="12" spans="1:20" x14ac:dyDescent="0.3">
      <c r="A12" s="54" t="s">
        <v>59</v>
      </c>
      <c r="B12" s="54"/>
      <c r="C12" s="54"/>
      <c r="D12" s="54"/>
      <c r="E12" s="39">
        <f>SUM(E7:E11)</f>
        <v>19.82</v>
      </c>
      <c r="F12" s="39">
        <f t="shared" ref="F12:H12" si="0">SUM(F7:F11)</f>
        <v>20.54</v>
      </c>
      <c r="G12" s="39">
        <f t="shared" si="0"/>
        <v>79.16</v>
      </c>
      <c r="H12" s="39">
        <f t="shared" si="0"/>
        <v>579.79999999999995</v>
      </c>
    </row>
    <row r="13" spans="1:20" x14ac:dyDescent="0.3">
      <c r="A13" s="9"/>
      <c r="B13" s="29" t="s">
        <v>5</v>
      </c>
      <c r="C13" s="4"/>
      <c r="D13" s="5"/>
      <c r="E13" s="6"/>
      <c r="F13" s="6"/>
      <c r="G13" s="6"/>
      <c r="H13" s="6"/>
      <c r="M13" s="25"/>
      <c r="N13" s="26"/>
      <c r="O13" s="16"/>
      <c r="P13" s="17"/>
      <c r="Q13" s="17"/>
      <c r="R13" s="17"/>
      <c r="S13" s="17"/>
      <c r="T13" s="18"/>
    </row>
    <row r="14" spans="1:20" x14ac:dyDescent="0.3">
      <c r="A14" s="31">
        <v>1</v>
      </c>
      <c r="B14" s="30" t="s">
        <v>42</v>
      </c>
      <c r="C14" s="4" t="s">
        <v>20</v>
      </c>
      <c r="D14" s="14">
        <v>80</v>
      </c>
      <c r="E14" s="19">
        <v>1.3</v>
      </c>
      <c r="F14" s="19">
        <v>4.9000000000000004</v>
      </c>
      <c r="G14" s="19">
        <v>6.6</v>
      </c>
      <c r="H14" s="19">
        <v>75.2</v>
      </c>
    </row>
    <row r="15" spans="1:20" ht="26.3" x14ac:dyDescent="0.3">
      <c r="A15" s="4" t="s">
        <v>76</v>
      </c>
      <c r="B15" s="40" t="s">
        <v>77</v>
      </c>
      <c r="C15" s="4" t="s">
        <v>20</v>
      </c>
      <c r="D15" s="5" t="s">
        <v>45</v>
      </c>
      <c r="E15" s="20">
        <v>4.8</v>
      </c>
      <c r="F15" s="20">
        <v>4.2</v>
      </c>
      <c r="G15" s="20">
        <v>16.100000000000001</v>
      </c>
      <c r="H15" s="20">
        <v>121.3</v>
      </c>
    </row>
    <row r="16" spans="1:20" x14ac:dyDescent="0.3">
      <c r="A16" s="4">
        <v>350</v>
      </c>
      <c r="B16" s="40" t="s">
        <v>43</v>
      </c>
      <c r="C16" s="4" t="s">
        <v>20</v>
      </c>
      <c r="D16" s="4">
        <v>100</v>
      </c>
      <c r="E16" s="20">
        <v>9.4</v>
      </c>
      <c r="F16" s="20">
        <v>8.1</v>
      </c>
      <c r="G16" s="20">
        <v>9.9</v>
      </c>
      <c r="H16" s="20">
        <v>150</v>
      </c>
    </row>
    <row r="17" spans="1:8" x14ac:dyDescent="0.3">
      <c r="A17" s="3">
        <v>202</v>
      </c>
      <c r="B17" s="42" t="s">
        <v>35</v>
      </c>
      <c r="C17" s="4" t="s">
        <v>20</v>
      </c>
      <c r="D17" s="9">
        <v>150</v>
      </c>
      <c r="E17" s="10">
        <v>5.6</v>
      </c>
      <c r="F17" s="11">
        <v>5.8</v>
      </c>
      <c r="G17" s="11">
        <v>9.8000000000000007</v>
      </c>
      <c r="H17" s="11">
        <v>173.6</v>
      </c>
    </row>
    <row r="18" spans="1:8" x14ac:dyDescent="0.3">
      <c r="A18" s="3">
        <v>486</v>
      </c>
      <c r="B18" s="40" t="s">
        <v>30</v>
      </c>
      <c r="C18" s="4" t="s">
        <v>20</v>
      </c>
      <c r="D18" s="12">
        <v>200</v>
      </c>
      <c r="E18" s="13">
        <v>0.1</v>
      </c>
      <c r="F18" s="13">
        <v>0.1</v>
      </c>
      <c r="G18" s="13">
        <v>11.1</v>
      </c>
      <c r="H18" s="43">
        <v>46</v>
      </c>
    </row>
    <row r="19" spans="1:8" x14ac:dyDescent="0.3">
      <c r="A19" s="3"/>
      <c r="B19" s="33" t="s">
        <v>23</v>
      </c>
      <c r="C19" s="4" t="s">
        <v>20</v>
      </c>
      <c r="D19" s="3">
        <v>80</v>
      </c>
      <c r="E19" s="7">
        <v>8.8000000000000007</v>
      </c>
      <c r="F19" s="7">
        <v>1.6</v>
      </c>
      <c r="G19" s="7">
        <v>30.66</v>
      </c>
      <c r="H19" s="44">
        <v>148.53</v>
      </c>
    </row>
    <row r="20" spans="1:8" x14ac:dyDescent="0.3">
      <c r="A20" s="8"/>
      <c r="B20" s="33" t="s">
        <v>7</v>
      </c>
      <c r="C20" s="4" t="s">
        <v>20</v>
      </c>
      <c r="D20" s="3">
        <v>40</v>
      </c>
      <c r="E20" s="7">
        <v>3.96</v>
      </c>
      <c r="F20" s="7">
        <v>0.72</v>
      </c>
      <c r="G20" s="7">
        <v>23</v>
      </c>
      <c r="H20" s="44">
        <v>111.4</v>
      </c>
    </row>
    <row r="21" spans="1:8" x14ac:dyDescent="0.3">
      <c r="A21" s="55" t="s">
        <v>79</v>
      </c>
      <c r="B21" s="55"/>
      <c r="C21" s="55"/>
      <c r="D21" s="55"/>
      <c r="E21" s="45">
        <f>SUM(E14:E20)</f>
        <v>33.96</v>
      </c>
      <c r="F21" s="45">
        <f>SUM(F14:F20)</f>
        <v>25.420000000000005</v>
      </c>
      <c r="G21" s="45">
        <f>SUM(G14:G20)</f>
        <v>107.16000000000001</v>
      </c>
      <c r="H21" s="45">
        <f>SUM(H14:H20)</f>
        <v>826.03</v>
      </c>
    </row>
    <row r="22" spans="1:8" x14ac:dyDescent="0.3">
      <c r="A22" s="3"/>
      <c r="B22" s="29" t="s">
        <v>11</v>
      </c>
      <c r="C22" s="29"/>
      <c r="D22" s="35"/>
      <c r="E22" s="7"/>
      <c r="F22" s="7"/>
      <c r="G22" s="7"/>
      <c r="H22" s="44"/>
    </row>
    <row r="23" spans="1:8" x14ac:dyDescent="0.3">
      <c r="A23" s="3">
        <v>501</v>
      </c>
      <c r="B23" s="33" t="s">
        <v>24</v>
      </c>
      <c r="C23" s="29" t="s">
        <v>20</v>
      </c>
      <c r="D23" s="3">
        <v>200</v>
      </c>
      <c r="E23" s="11">
        <v>1</v>
      </c>
      <c r="F23" s="11">
        <v>0.2</v>
      </c>
      <c r="G23" s="11">
        <v>20.2</v>
      </c>
      <c r="H23" s="46">
        <v>86</v>
      </c>
    </row>
    <row r="24" spans="1:8" x14ac:dyDescent="0.3">
      <c r="A24" s="10"/>
      <c r="B24" s="35" t="s">
        <v>28</v>
      </c>
      <c r="C24" s="4" t="s">
        <v>20</v>
      </c>
      <c r="D24" s="10">
        <v>100</v>
      </c>
      <c r="E24" s="10">
        <v>7.03</v>
      </c>
      <c r="F24" s="10">
        <v>5.6</v>
      </c>
      <c r="G24" s="10">
        <v>46.09</v>
      </c>
      <c r="H24" s="46">
        <v>262.89999999999998</v>
      </c>
    </row>
    <row r="25" spans="1:8" x14ac:dyDescent="0.3">
      <c r="A25" s="55" t="s">
        <v>80</v>
      </c>
      <c r="B25" s="55"/>
      <c r="C25" s="55"/>
      <c r="D25" s="55"/>
      <c r="E25" s="45">
        <f>SUM(E23:E24)</f>
        <v>8.0300000000000011</v>
      </c>
      <c r="F25" s="45">
        <f t="shared" ref="F25:H25" si="1">SUM(F23:F24)</f>
        <v>5.8</v>
      </c>
      <c r="G25" s="45">
        <f t="shared" si="1"/>
        <v>66.290000000000006</v>
      </c>
      <c r="H25" s="45">
        <f t="shared" si="1"/>
        <v>348.9</v>
      </c>
    </row>
    <row r="26" spans="1:8" x14ac:dyDescent="0.3">
      <c r="A26" s="55" t="s">
        <v>26</v>
      </c>
      <c r="B26" s="55"/>
      <c r="C26" s="55"/>
      <c r="D26" s="55"/>
      <c r="E26" s="45">
        <f>E12+E21+E25</f>
        <v>61.81</v>
      </c>
      <c r="F26" s="45">
        <f>F12+F21+F25</f>
        <v>51.760000000000005</v>
      </c>
      <c r="G26" s="45">
        <f>G12+G21+G25</f>
        <v>252.61</v>
      </c>
      <c r="H26" s="45">
        <f>H12+H21+H25</f>
        <v>1754.73</v>
      </c>
    </row>
  </sheetData>
  <mergeCells count="11">
    <mergeCell ref="A12:D12"/>
    <mergeCell ref="A21:D21"/>
    <mergeCell ref="A25:D25"/>
    <mergeCell ref="A26:D26"/>
    <mergeCell ref="A1:H1"/>
    <mergeCell ref="A3:H3"/>
    <mergeCell ref="A4:A5"/>
    <mergeCell ref="B4:B5"/>
    <mergeCell ref="D4:D5"/>
    <mergeCell ref="E4:G4"/>
    <mergeCell ref="H4:H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workbookViewId="0">
      <selection activeCell="L18" sqref="L18"/>
    </sheetView>
  </sheetViews>
  <sheetFormatPr defaultRowHeight="15.05" x14ac:dyDescent="0.3"/>
  <cols>
    <col min="1" max="1" width="10.33203125" customWidth="1"/>
    <col min="2" max="2" width="28.109375" customWidth="1"/>
    <col min="7" max="7" width="8.109375" bestFit="1" customWidth="1"/>
  </cols>
  <sheetData>
    <row r="1" spans="1:8" ht="17.55" x14ac:dyDescent="0.3">
      <c r="A1" s="56" t="s">
        <v>13</v>
      </c>
      <c r="B1" s="56"/>
      <c r="C1" s="56"/>
      <c r="D1" s="56"/>
      <c r="E1" s="56"/>
      <c r="F1" s="56"/>
      <c r="G1" s="56"/>
      <c r="H1" s="56"/>
    </row>
    <row r="2" spans="1:8" x14ac:dyDescent="0.3">
      <c r="A2" s="1"/>
      <c r="B2" s="2"/>
      <c r="C2" s="2"/>
      <c r="D2" s="2"/>
      <c r="E2" s="2"/>
      <c r="F2" s="2"/>
      <c r="G2" s="2"/>
      <c r="H2" s="2"/>
    </row>
    <row r="3" spans="1:8" x14ac:dyDescent="0.3">
      <c r="A3" s="57" t="s">
        <v>50</v>
      </c>
      <c r="B3" s="58"/>
      <c r="C3" s="58"/>
      <c r="D3" s="58"/>
      <c r="E3" s="58"/>
      <c r="F3" s="58"/>
      <c r="G3" s="58"/>
      <c r="H3" s="58"/>
    </row>
    <row r="4" spans="1:8" x14ac:dyDescent="0.3">
      <c r="A4" s="59" t="s">
        <v>14</v>
      </c>
      <c r="B4" s="61" t="s">
        <v>15</v>
      </c>
      <c r="C4" s="38"/>
      <c r="D4" s="61" t="s">
        <v>16</v>
      </c>
      <c r="E4" s="63" t="s">
        <v>17</v>
      </c>
      <c r="F4" s="64"/>
      <c r="G4" s="64"/>
      <c r="H4" s="59" t="s">
        <v>18</v>
      </c>
    </row>
    <row r="5" spans="1:8" ht="32.25" customHeight="1" x14ac:dyDescent="0.3">
      <c r="A5" s="60"/>
      <c r="B5" s="62"/>
      <c r="C5" s="47" t="s">
        <v>19</v>
      </c>
      <c r="D5" s="62"/>
      <c r="E5" s="28" t="s">
        <v>0</v>
      </c>
      <c r="F5" s="27" t="s">
        <v>1</v>
      </c>
      <c r="G5" s="27" t="s">
        <v>2</v>
      </c>
      <c r="H5" s="65"/>
    </row>
    <row r="6" spans="1:8" x14ac:dyDescent="0.3">
      <c r="A6" s="3"/>
      <c r="B6" s="29" t="s">
        <v>3</v>
      </c>
      <c r="C6" s="29"/>
      <c r="D6" s="3"/>
      <c r="E6" s="3"/>
      <c r="F6" s="3"/>
      <c r="G6" s="3"/>
      <c r="H6" s="3"/>
    </row>
    <row r="7" spans="1:8" x14ac:dyDescent="0.3">
      <c r="A7" s="10">
        <v>233</v>
      </c>
      <c r="B7" s="33" t="s">
        <v>84</v>
      </c>
      <c r="C7" s="4" t="s">
        <v>20</v>
      </c>
      <c r="D7" s="3">
        <v>200</v>
      </c>
      <c r="E7" s="23">
        <v>6</v>
      </c>
      <c r="F7" s="23">
        <v>6.86</v>
      </c>
      <c r="G7" s="23">
        <v>28.54</v>
      </c>
      <c r="H7" s="23">
        <v>199.8</v>
      </c>
    </row>
    <row r="8" spans="1:8" x14ac:dyDescent="0.3">
      <c r="A8" s="10">
        <v>268</v>
      </c>
      <c r="B8" s="33" t="s">
        <v>58</v>
      </c>
      <c r="C8" s="4" t="s">
        <v>20</v>
      </c>
      <c r="D8" s="3">
        <v>100</v>
      </c>
      <c r="E8" s="23">
        <v>8.6</v>
      </c>
      <c r="F8" s="23">
        <v>9.69</v>
      </c>
      <c r="G8" s="23">
        <v>2.15</v>
      </c>
      <c r="H8" s="23">
        <v>130.80000000000001</v>
      </c>
    </row>
    <row r="9" spans="1:8" x14ac:dyDescent="0.3">
      <c r="A9" s="31">
        <v>82</v>
      </c>
      <c r="B9" s="30" t="s">
        <v>8</v>
      </c>
      <c r="C9" s="4" t="s">
        <v>20</v>
      </c>
      <c r="D9" s="3">
        <v>120</v>
      </c>
      <c r="E9" s="3">
        <v>0.5</v>
      </c>
      <c r="F9" s="3">
        <v>0.5</v>
      </c>
      <c r="G9" s="3">
        <v>11.8</v>
      </c>
      <c r="H9" s="32">
        <v>52.8</v>
      </c>
    </row>
    <row r="10" spans="1:8" x14ac:dyDescent="0.3">
      <c r="A10" s="31"/>
      <c r="B10" s="33" t="s">
        <v>7</v>
      </c>
      <c r="C10" s="4" t="s">
        <v>20</v>
      </c>
      <c r="D10" s="14">
        <v>30</v>
      </c>
      <c r="E10" s="19">
        <v>2.4</v>
      </c>
      <c r="F10" s="19">
        <v>0.3</v>
      </c>
      <c r="G10" s="19">
        <v>14.7</v>
      </c>
      <c r="H10" s="19">
        <v>71.2</v>
      </c>
    </row>
    <row r="11" spans="1:8" x14ac:dyDescent="0.3">
      <c r="A11" s="34">
        <v>464</v>
      </c>
      <c r="B11" s="35" t="s">
        <v>85</v>
      </c>
      <c r="C11" s="4" t="s">
        <v>20</v>
      </c>
      <c r="D11" s="36">
        <v>200</v>
      </c>
      <c r="E11" s="36">
        <v>1.4</v>
      </c>
      <c r="F11" s="36">
        <v>1.2</v>
      </c>
      <c r="G11" s="36">
        <v>11.4</v>
      </c>
      <c r="H11" s="37">
        <v>63</v>
      </c>
    </row>
    <row r="12" spans="1:8" ht="15.85" customHeight="1" x14ac:dyDescent="0.3">
      <c r="A12" s="54" t="s">
        <v>68</v>
      </c>
      <c r="B12" s="54"/>
      <c r="C12" s="54"/>
      <c r="D12" s="38">
        <v>555</v>
      </c>
      <c r="E12" s="39">
        <v>23</v>
      </c>
      <c r="F12" s="39">
        <v>20.3</v>
      </c>
      <c r="G12" s="39">
        <v>71</v>
      </c>
      <c r="H12" s="39">
        <f>H7+H8+H9+H10+H11</f>
        <v>517.6</v>
      </c>
    </row>
    <row r="13" spans="1:8" x14ac:dyDescent="0.3">
      <c r="A13" s="9"/>
      <c r="B13" s="29" t="s">
        <v>5</v>
      </c>
      <c r="C13" s="4"/>
      <c r="D13" s="5"/>
      <c r="E13" s="6"/>
      <c r="F13" s="6"/>
      <c r="G13" s="6"/>
      <c r="H13" s="6"/>
    </row>
    <row r="14" spans="1:8" x14ac:dyDescent="0.3">
      <c r="A14" s="31">
        <v>21</v>
      </c>
      <c r="B14" s="30" t="s">
        <v>71</v>
      </c>
      <c r="C14" s="4" t="s">
        <v>20</v>
      </c>
      <c r="D14" s="14">
        <v>80</v>
      </c>
      <c r="E14" s="19">
        <v>1</v>
      </c>
      <c r="F14" s="19">
        <v>4.9000000000000004</v>
      </c>
      <c r="G14" s="19">
        <v>9</v>
      </c>
      <c r="H14" s="19">
        <v>83.2</v>
      </c>
    </row>
    <row r="15" spans="1:8" ht="26.3" x14ac:dyDescent="0.3">
      <c r="A15" s="4" t="s">
        <v>78</v>
      </c>
      <c r="B15" s="40" t="s">
        <v>73</v>
      </c>
      <c r="C15" s="4" t="s">
        <v>20</v>
      </c>
      <c r="D15" s="15" t="s">
        <v>46</v>
      </c>
      <c r="E15" s="20">
        <v>4.2</v>
      </c>
      <c r="F15" s="20">
        <v>7.4</v>
      </c>
      <c r="G15" s="20">
        <v>12.9</v>
      </c>
      <c r="H15" s="20">
        <v>134.5</v>
      </c>
    </row>
    <row r="16" spans="1:8" ht="17.25" customHeight="1" x14ac:dyDescent="0.3">
      <c r="A16" s="9">
        <v>256</v>
      </c>
      <c r="B16" s="30" t="s">
        <v>67</v>
      </c>
      <c r="C16" s="4" t="s">
        <v>20</v>
      </c>
      <c r="D16" s="14">
        <v>150</v>
      </c>
      <c r="E16" s="19">
        <v>5.6</v>
      </c>
      <c r="F16" s="19">
        <v>0.5</v>
      </c>
      <c r="G16" s="19">
        <v>29.6</v>
      </c>
      <c r="H16" s="19">
        <v>181.4</v>
      </c>
    </row>
    <row r="17" spans="1:8" x14ac:dyDescent="0.3">
      <c r="A17" s="3">
        <v>321</v>
      </c>
      <c r="B17" s="42" t="s">
        <v>64</v>
      </c>
      <c r="C17" s="4" t="s">
        <v>20</v>
      </c>
      <c r="D17" s="9">
        <v>100</v>
      </c>
      <c r="E17" s="10">
        <v>15.3</v>
      </c>
      <c r="F17" s="11">
        <v>17.399999999999999</v>
      </c>
      <c r="G17" s="11">
        <v>2.2999999999999998</v>
      </c>
      <c r="H17" s="11">
        <v>227</v>
      </c>
    </row>
    <row r="18" spans="1:8" ht="26.3" x14ac:dyDescent="0.3">
      <c r="A18" s="3">
        <v>495</v>
      </c>
      <c r="B18" s="40" t="s">
        <v>6</v>
      </c>
      <c r="C18" s="4" t="s">
        <v>20</v>
      </c>
      <c r="D18" s="12">
        <v>200</v>
      </c>
      <c r="E18" s="13">
        <v>0.6</v>
      </c>
      <c r="F18" s="13">
        <v>0.1</v>
      </c>
      <c r="G18" s="13">
        <v>20.100000000000001</v>
      </c>
      <c r="H18" s="43">
        <v>84</v>
      </c>
    </row>
    <row r="19" spans="1:8" x14ac:dyDescent="0.3">
      <c r="A19" s="3"/>
      <c r="B19" s="33" t="s">
        <v>23</v>
      </c>
      <c r="C19" s="4" t="s">
        <v>20</v>
      </c>
      <c r="D19" s="3">
        <v>80</v>
      </c>
      <c r="E19" s="7">
        <v>8.8000000000000007</v>
      </c>
      <c r="F19" s="7">
        <v>1.6</v>
      </c>
      <c r="G19" s="7">
        <v>30.7</v>
      </c>
      <c r="H19" s="44">
        <v>148.5</v>
      </c>
    </row>
    <row r="20" spans="1:8" x14ac:dyDescent="0.3">
      <c r="A20" s="8"/>
      <c r="B20" s="33" t="s">
        <v>7</v>
      </c>
      <c r="C20" s="4" t="s">
        <v>20</v>
      </c>
      <c r="D20" s="3">
        <v>40</v>
      </c>
      <c r="E20" s="7">
        <v>3.96</v>
      </c>
      <c r="F20" s="7">
        <v>0.72</v>
      </c>
      <c r="G20" s="7">
        <v>23</v>
      </c>
      <c r="H20" s="44">
        <v>111.4</v>
      </c>
    </row>
    <row r="21" spans="1:8" x14ac:dyDescent="0.3">
      <c r="A21" s="54" t="s">
        <v>69</v>
      </c>
      <c r="B21" s="54"/>
      <c r="C21" s="54"/>
      <c r="D21" s="49">
        <f>D14+255+D16+D17+D18+D19+D20</f>
        <v>905</v>
      </c>
      <c r="E21" s="45">
        <f>SUM(E14:E20)</f>
        <v>39.46</v>
      </c>
      <c r="F21" s="45">
        <f>SUM(F14:F20)</f>
        <v>32.620000000000005</v>
      </c>
      <c r="G21" s="45">
        <f>SUM(G14:G20)</f>
        <v>127.60000000000001</v>
      </c>
      <c r="H21" s="45">
        <f>SUM(H14:H20)</f>
        <v>970</v>
      </c>
    </row>
    <row r="22" spans="1:8" x14ac:dyDescent="0.3">
      <c r="A22" s="3"/>
      <c r="B22" s="29" t="s">
        <v>11</v>
      </c>
      <c r="C22" s="29"/>
      <c r="D22" s="35"/>
      <c r="E22" s="7"/>
      <c r="F22" s="7"/>
      <c r="G22" s="7"/>
      <c r="H22" s="44"/>
    </row>
    <row r="23" spans="1:8" x14ac:dyDescent="0.3">
      <c r="A23" s="3">
        <v>501</v>
      </c>
      <c r="B23" s="33" t="s">
        <v>24</v>
      </c>
      <c r="C23" s="29" t="s">
        <v>20</v>
      </c>
      <c r="D23" s="3">
        <v>200</v>
      </c>
      <c r="E23" s="11">
        <v>1</v>
      </c>
      <c r="F23" s="11">
        <v>0.2</v>
      </c>
      <c r="G23" s="11">
        <v>20.2</v>
      </c>
      <c r="H23" s="46">
        <v>86</v>
      </c>
    </row>
    <row r="24" spans="1:8" x14ac:dyDescent="0.3">
      <c r="A24" s="10"/>
      <c r="B24" s="35" t="s">
        <v>28</v>
      </c>
      <c r="C24" s="4" t="s">
        <v>20</v>
      </c>
      <c r="D24" s="10">
        <v>100</v>
      </c>
      <c r="E24" s="10">
        <v>7.03</v>
      </c>
      <c r="F24" s="10">
        <v>5.6</v>
      </c>
      <c r="G24" s="10">
        <v>46.09</v>
      </c>
      <c r="H24" s="46">
        <v>262.89999999999998</v>
      </c>
    </row>
    <row r="25" spans="1:8" x14ac:dyDescent="0.3">
      <c r="A25" s="54" t="s">
        <v>70</v>
      </c>
      <c r="B25" s="54"/>
      <c r="C25" s="54"/>
      <c r="D25" s="53">
        <v>300</v>
      </c>
      <c r="E25" s="11">
        <f>SUM(E23:E24)</f>
        <v>8.0300000000000011</v>
      </c>
      <c r="F25" s="11">
        <f t="shared" ref="F25:H25" si="0">SUM(F23:F24)</f>
        <v>5.8</v>
      </c>
      <c r="G25" s="11">
        <f t="shared" si="0"/>
        <v>66.290000000000006</v>
      </c>
      <c r="H25" s="11">
        <f t="shared" si="0"/>
        <v>348.9</v>
      </c>
    </row>
    <row r="26" spans="1:8" x14ac:dyDescent="0.3">
      <c r="A26" s="55" t="s">
        <v>25</v>
      </c>
      <c r="B26" s="55"/>
      <c r="C26" s="55"/>
      <c r="D26" s="55"/>
      <c r="E26" s="45">
        <f>SUM(E23:E24)</f>
        <v>8.0300000000000011</v>
      </c>
      <c r="F26" s="45">
        <f t="shared" ref="F26:H26" si="1">SUM(F23:F24)</f>
        <v>5.8</v>
      </c>
      <c r="G26" s="45">
        <f t="shared" si="1"/>
        <v>66.290000000000006</v>
      </c>
      <c r="H26" s="45">
        <f t="shared" si="1"/>
        <v>348.9</v>
      </c>
    </row>
    <row r="27" spans="1:8" x14ac:dyDescent="0.3">
      <c r="A27" s="55" t="s">
        <v>26</v>
      </c>
      <c r="B27" s="55"/>
      <c r="C27" s="55"/>
      <c r="D27" s="55"/>
      <c r="E27" s="45">
        <f>E12+E21+E26</f>
        <v>70.490000000000009</v>
      </c>
      <c r="F27" s="45">
        <f>F12+F21+F26</f>
        <v>58.72</v>
      </c>
      <c r="G27" s="45">
        <f>G12+G21+G26</f>
        <v>264.89000000000004</v>
      </c>
      <c r="H27" s="45">
        <f>H12+H21+H26</f>
        <v>1836.5</v>
      </c>
    </row>
    <row r="28" spans="1:8" x14ac:dyDescent="0.3">
      <c r="E28" s="21"/>
    </row>
  </sheetData>
  <mergeCells count="12">
    <mergeCell ref="A26:D26"/>
    <mergeCell ref="A27:D27"/>
    <mergeCell ref="A1:H1"/>
    <mergeCell ref="A3:H3"/>
    <mergeCell ref="A4:A5"/>
    <mergeCell ref="B4:B5"/>
    <mergeCell ref="D4:D5"/>
    <mergeCell ref="E4:G4"/>
    <mergeCell ref="H4:H5"/>
    <mergeCell ref="A12:C12"/>
    <mergeCell ref="A25:C25"/>
    <mergeCell ref="A21:C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K21" sqref="K21"/>
    </sheetView>
  </sheetViews>
  <sheetFormatPr defaultRowHeight="15.05" x14ac:dyDescent="0.3"/>
  <cols>
    <col min="2" max="2" width="28.109375" customWidth="1"/>
    <col min="5" max="5" width="9.6640625" customWidth="1"/>
    <col min="6" max="6" width="10.33203125" customWidth="1"/>
    <col min="7" max="7" width="11" bestFit="1" customWidth="1"/>
  </cols>
  <sheetData>
    <row r="1" spans="1:8" ht="17.55" x14ac:dyDescent="0.3">
      <c r="A1" s="56" t="s">
        <v>13</v>
      </c>
      <c r="B1" s="56"/>
      <c r="C1" s="56"/>
      <c r="D1" s="56"/>
      <c r="E1" s="56"/>
      <c r="F1" s="56"/>
      <c r="G1" s="56"/>
      <c r="H1" s="56"/>
    </row>
    <row r="2" spans="1:8" x14ac:dyDescent="0.3">
      <c r="A2" s="1"/>
      <c r="B2" s="2"/>
      <c r="C2" s="2"/>
      <c r="D2" s="2"/>
      <c r="E2" s="2"/>
      <c r="F2" s="2"/>
      <c r="G2" s="2"/>
      <c r="H2" s="2"/>
    </row>
    <row r="3" spans="1:8" x14ac:dyDescent="0.3">
      <c r="A3" s="57" t="s">
        <v>51</v>
      </c>
      <c r="B3" s="58"/>
      <c r="C3" s="58"/>
      <c r="D3" s="58"/>
      <c r="E3" s="58"/>
      <c r="F3" s="58"/>
      <c r="G3" s="58"/>
      <c r="H3" s="58"/>
    </row>
    <row r="4" spans="1:8" x14ac:dyDescent="0.3">
      <c r="A4" s="59" t="s">
        <v>14</v>
      </c>
      <c r="B4" s="61" t="s">
        <v>15</v>
      </c>
      <c r="C4" s="38"/>
      <c r="D4" s="61" t="s">
        <v>16</v>
      </c>
      <c r="E4" s="63" t="s">
        <v>17</v>
      </c>
      <c r="F4" s="64"/>
      <c r="G4" s="64"/>
      <c r="H4" s="59" t="s">
        <v>18</v>
      </c>
    </row>
    <row r="5" spans="1:8" ht="33.049999999999997" customHeight="1" x14ac:dyDescent="0.3">
      <c r="A5" s="60"/>
      <c r="B5" s="62"/>
      <c r="C5" s="47" t="s">
        <v>19</v>
      </c>
      <c r="D5" s="62"/>
      <c r="E5" s="28" t="s">
        <v>0</v>
      </c>
      <c r="F5" s="27" t="s">
        <v>1</v>
      </c>
      <c r="G5" s="27" t="s">
        <v>2</v>
      </c>
      <c r="H5" s="65"/>
    </row>
    <row r="6" spans="1:8" x14ac:dyDescent="0.3">
      <c r="A6" s="3"/>
      <c r="B6" s="29" t="s">
        <v>3</v>
      </c>
      <c r="C6" s="29"/>
      <c r="D6" s="3"/>
      <c r="E6" s="3"/>
      <c r="F6" s="3"/>
      <c r="G6" s="3"/>
      <c r="H6" s="3"/>
    </row>
    <row r="7" spans="1:8" x14ac:dyDescent="0.3">
      <c r="A7" s="31">
        <v>279</v>
      </c>
      <c r="B7" s="30" t="s">
        <v>32</v>
      </c>
      <c r="C7" s="4" t="s">
        <v>20</v>
      </c>
      <c r="D7" s="14">
        <v>150</v>
      </c>
      <c r="E7" s="19">
        <v>31.6</v>
      </c>
      <c r="F7" s="19">
        <v>9.1999999999999993</v>
      </c>
      <c r="G7" s="19">
        <v>25.3</v>
      </c>
      <c r="H7" s="19">
        <v>310</v>
      </c>
    </row>
    <row r="8" spans="1:8" x14ac:dyDescent="0.3">
      <c r="A8" s="31">
        <v>471</v>
      </c>
      <c r="B8" s="30" t="s">
        <v>33</v>
      </c>
      <c r="C8" s="4" t="s">
        <v>20</v>
      </c>
      <c r="D8" s="14">
        <v>20</v>
      </c>
      <c r="E8" s="19">
        <v>1.4</v>
      </c>
      <c r="F8" s="19">
        <v>1.7</v>
      </c>
      <c r="G8" s="19">
        <v>11.1</v>
      </c>
      <c r="H8" s="19">
        <v>65.5</v>
      </c>
    </row>
    <row r="9" spans="1:8" x14ac:dyDescent="0.3">
      <c r="A9" s="31">
        <v>63</v>
      </c>
      <c r="B9" s="30" t="s">
        <v>21</v>
      </c>
      <c r="C9" s="4" t="s">
        <v>20</v>
      </c>
      <c r="D9" s="3" t="s">
        <v>41</v>
      </c>
      <c r="E9" s="3">
        <v>7.2</v>
      </c>
      <c r="F9" s="3">
        <v>13</v>
      </c>
      <c r="G9" s="3">
        <v>10</v>
      </c>
      <c r="H9" s="32">
        <v>186</v>
      </c>
    </row>
    <row r="10" spans="1:8" x14ac:dyDescent="0.3">
      <c r="A10" s="31">
        <v>82</v>
      </c>
      <c r="B10" s="30" t="s">
        <v>8</v>
      </c>
      <c r="C10" s="4" t="s">
        <v>20</v>
      </c>
      <c r="D10" s="3">
        <v>100</v>
      </c>
      <c r="E10" s="3">
        <v>0.4</v>
      </c>
      <c r="F10" s="3">
        <v>0.4</v>
      </c>
      <c r="G10" s="3">
        <v>9.8000000000000007</v>
      </c>
      <c r="H10" s="32">
        <v>44</v>
      </c>
    </row>
    <row r="11" spans="1:8" x14ac:dyDescent="0.3">
      <c r="A11" s="31"/>
      <c r="B11" s="33" t="s">
        <v>7</v>
      </c>
      <c r="C11" s="4" t="s">
        <v>20</v>
      </c>
      <c r="D11" s="14">
        <v>30</v>
      </c>
      <c r="E11" s="19">
        <v>2.4</v>
      </c>
      <c r="F11" s="19">
        <v>0.3</v>
      </c>
      <c r="G11" s="19">
        <v>14.7</v>
      </c>
      <c r="H11" s="19">
        <v>71.2</v>
      </c>
    </row>
    <row r="12" spans="1:8" x14ac:dyDescent="0.3">
      <c r="A12" s="34">
        <v>457</v>
      </c>
      <c r="B12" s="35" t="s">
        <v>38</v>
      </c>
      <c r="C12" s="4" t="s">
        <v>20</v>
      </c>
      <c r="D12" s="36">
        <v>200</v>
      </c>
      <c r="E12" s="36">
        <v>0.2</v>
      </c>
      <c r="F12" s="36">
        <v>0.1</v>
      </c>
      <c r="G12" s="36">
        <v>9.3000000000000007</v>
      </c>
      <c r="H12" s="37">
        <v>38</v>
      </c>
    </row>
    <row r="13" spans="1:8" x14ac:dyDescent="0.3">
      <c r="A13" s="55" t="s">
        <v>81</v>
      </c>
      <c r="B13" s="55"/>
      <c r="C13" s="55"/>
      <c r="D13" s="55"/>
      <c r="E13" s="39">
        <f>SUM(E7:E12)</f>
        <v>43.2</v>
      </c>
      <c r="F13" s="39">
        <f t="shared" ref="F13:G13" si="0">SUM(F7:F12)</f>
        <v>24.7</v>
      </c>
      <c r="G13" s="39">
        <f t="shared" si="0"/>
        <v>80.2</v>
      </c>
      <c r="H13" s="39">
        <f>SUM(H7:H12)</f>
        <v>714.7</v>
      </c>
    </row>
    <row r="14" spans="1:8" x14ac:dyDescent="0.3">
      <c r="A14" s="9"/>
      <c r="B14" s="29" t="s">
        <v>5</v>
      </c>
      <c r="C14" s="4"/>
      <c r="D14" s="5"/>
      <c r="E14" s="6"/>
      <c r="F14" s="6"/>
      <c r="G14" s="6"/>
      <c r="H14" s="6"/>
    </row>
    <row r="15" spans="1:8" x14ac:dyDescent="0.3">
      <c r="A15" s="31">
        <v>148</v>
      </c>
      <c r="B15" s="30" t="s">
        <v>63</v>
      </c>
      <c r="C15" s="4" t="s">
        <v>20</v>
      </c>
      <c r="D15" s="14">
        <v>80</v>
      </c>
      <c r="E15" s="19">
        <v>0.6</v>
      </c>
      <c r="F15" s="19">
        <v>0.1</v>
      </c>
      <c r="G15" s="19">
        <v>1.5</v>
      </c>
      <c r="H15" s="19">
        <v>8.8000000000000007</v>
      </c>
    </row>
    <row r="16" spans="1:8" x14ac:dyDescent="0.3">
      <c r="A16" s="4">
        <v>120</v>
      </c>
      <c r="B16" s="48" t="s">
        <v>10</v>
      </c>
      <c r="C16" s="4" t="s">
        <v>20</v>
      </c>
      <c r="D16" s="15">
        <v>250</v>
      </c>
      <c r="E16" s="20">
        <v>11.07</v>
      </c>
      <c r="F16" s="20">
        <v>3.93</v>
      </c>
      <c r="G16" s="20">
        <v>16.07</v>
      </c>
      <c r="H16" s="20">
        <v>143.75</v>
      </c>
    </row>
    <row r="17" spans="1:8" x14ac:dyDescent="0.3">
      <c r="A17" s="4">
        <v>341</v>
      </c>
      <c r="B17" s="40" t="s">
        <v>62</v>
      </c>
      <c r="C17" s="4" t="s">
        <v>20</v>
      </c>
      <c r="D17" s="15">
        <v>100</v>
      </c>
      <c r="E17" s="20">
        <v>14.2</v>
      </c>
      <c r="F17" s="20">
        <v>8.4</v>
      </c>
      <c r="G17" s="20">
        <v>9.5</v>
      </c>
      <c r="H17" s="20">
        <v>171</v>
      </c>
    </row>
    <row r="18" spans="1:8" x14ac:dyDescent="0.3">
      <c r="A18" s="3">
        <v>377</v>
      </c>
      <c r="B18" s="42" t="s">
        <v>34</v>
      </c>
      <c r="C18" s="4" t="s">
        <v>20</v>
      </c>
      <c r="D18" s="9">
        <v>150</v>
      </c>
      <c r="E18" s="10">
        <v>3.2</v>
      </c>
      <c r="F18" s="11">
        <v>6</v>
      </c>
      <c r="G18" s="11">
        <v>9.1999999999999993</v>
      </c>
      <c r="H18" s="11">
        <v>102</v>
      </c>
    </row>
    <row r="19" spans="1:8" x14ac:dyDescent="0.3">
      <c r="A19" s="3">
        <v>496</v>
      </c>
      <c r="B19" s="40" t="s">
        <v>47</v>
      </c>
      <c r="C19" s="4" t="s">
        <v>20</v>
      </c>
      <c r="D19" s="12">
        <v>200</v>
      </c>
      <c r="E19" s="22">
        <v>0.7</v>
      </c>
      <c r="F19" s="22">
        <v>0.3</v>
      </c>
      <c r="G19" s="22">
        <v>18.3</v>
      </c>
      <c r="H19" s="22">
        <v>78</v>
      </c>
    </row>
    <row r="20" spans="1:8" x14ac:dyDescent="0.3">
      <c r="A20" s="3"/>
      <c r="B20" s="33" t="s">
        <v>23</v>
      </c>
      <c r="C20" s="4" t="s">
        <v>20</v>
      </c>
      <c r="D20" s="3">
        <v>80</v>
      </c>
      <c r="E20" s="7">
        <v>8.8000000000000007</v>
      </c>
      <c r="F20" s="7">
        <v>1.6</v>
      </c>
      <c r="G20" s="7">
        <v>30.66</v>
      </c>
      <c r="H20" s="44">
        <v>148.53</v>
      </c>
    </row>
    <row r="21" spans="1:8" x14ac:dyDescent="0.3">
      <c r="A21" s="8"/>
      <c r="B21" s="33" t="s">
        <v>7</v>
      </c>
      <c r="C21" s="4" t="s">
        <v>20</v>
      </c>
      <c r="D21" s="3">
        <v>40</v>
      </c>
      <c r="E21" s="7">
        <v>3.96</v>
      </c>
      <c r="F21" s="7">
        <v>0.72</v>
      </c>
      <c r="G21" s="7">
        <v>23</v>
      </c>
      <c r="H21" s="44">
        <v>111.4</v>
      </c>
    </row>
    <row r="22" spans="1:8" x14ac:dyDescent="0.3">
      <c r="A22" s="55" t="s">
        <v>82</v>
      </c>
      <c r="B22" s="55"/>
      <c r="C22" s="55"/>
      <c r="D22" s="55"/>
      <c r="E22" s="45">
        <f>SUM(E15:E21)</f>
        <v>42.529999999999994</v>
      </c>
      <c r="F22" s="45">
        <f t="shared" ref="F22:G22" si="1">SUM(F15:F21)</f>
        <v>21.05</v>
      </c>
      <c r="G22" s="45">
        <f t="shared" si="1"/>
        <v>108.22999999999999</v>
      </c>
      <c r="H22" s="45">
        <f>SUM(H15:H21)</f>
        <v>763.48</v>
      </c>
    </row>
    <row r="23" spans="1:8" x14ac:dyDescent="0.3">
      <c r="A23" s="3"/>
      <c r="B23" s="29" t="s">
        <v>11</v>
      </c>
      <c r="C23" s="29"/>
      <c r="D23" s="35"/>
      <c r="E23" s="7"/>
      <c r="F23" s="7"/>
      <c r="G23" s="7"/>
      <c r="H23" s="44"/>
    </row>
    <row r="24" spans="1:8" x14ac:dyDescent="0.3">
      <c r="A24" s="3">
        <v>501</v>
      </c>
      <c r="B24" s="33" t="s">
        <v>24</v>
      </c>
      <c r="C24" s="29" t="s">
        <v>20</v>
      </c>
      <c r="D24" s="3">
        <v>200</v>
      </c>
      <c r="E24" s="11">
        <v>1</v>
      </c>
      <c r="F24" s="11">
        <v>0.2</v>
      </c>
      <c r="G24" s="11">
        <v>20.2</v>
      </c>
      <c r="H24" s="46">
        <v>86</v>
      </c>
    </row>
    <row r="25" spans="1:8" x14ac:dyDescent="0.3">
      <c r="A25" s="10"/>
      <c r="B25" s="35" t="s">
        <v>28</v>
      </c>
      <c r="C25" s="4" t="s">
        <v>20</v>
      </c>
      <c r="D25" s="10">
        <v>100</v>
      </c>
      <c r="E25" s="10">
        <v>7.03</v>
      </c>
      <c r="F25" s="10">
        <v>5.6</v>
      </c>
      <c r="G25" s="10">
        <v>46.09</v>
      </c>
      <c r="H25" s="46">
        <v>262.89999999999998</v>
      </c>
    </row>
    <row r="26" spans="1:8" x14ac:dyDescent="0.3">
      <c r="A26" s="55" t="s">
        <v>65</v>
      </c>
      <c r="B26" s="55"/>
      <c r="C26" s="55"/>
      <c r="D26" s="55"/>
      <c r="E26" s="45">
        <f>SUM(E24:E25)</f>
        <v>8.0300000000000011</v>
      </c>
      <c r="F26" s="45">
        <f t="shared" ref="F26:H26" si="2">SUM(F24:F25)</f>
        <v>5.8</v>
      </c>
      <c r="G26" s="45">
        <f t="shared" si="2"/>
        <v>66.290000000000006</v>
      </c>
      <c r="H26" s="45">
        <f t="shared" si="2"/>
        <v>348.9</v>
      </c>
    </row>
    <row r="27" spans="1:8" x14ac:dyDescent="0.3">
      <c r="A27" s="55" t="s">
        <v>26</v>
      </c>
      <c r="B27" s="55"/>
      <c r="C27" s="55"/>
      <c r="D27" s="55"/>
      <c r="E27" s="45">
        <f>E13+E22+E26</f>
        <v>93.759999999999991</v>
      </c>
      <c r="F27" s="45">
        <f t="shared" ref="F27:H27" si="3">F13+F22+F26</f>
        <v>51.55</v>
      </c>
      <c r="G27" s="45">
        <f t="shared" si="3"/>
        <v>254.72000000000003</v>
      </c>
      <c r="H27" s="45">
        <f t="shared" si="3"/>
        <v>1827.08</v>
      </c>
    </row>
  </sheetData>
  <mergeCells count="11">
    <mergeCell ref="A13:D13"/>
    <mergeCell ref="A22:D22"/>
    <mergeCell ref="A26:D26"/>
    <mergeCell ref="A27:D27"/>
    <mergeCell ref="A1:H1"/>
    <mergeCell ref="A3:H3"/>
    <mergeCell ref="A4:A5"/>
    <mergeCell ref="B4:B5"/>
    <mergeCell ref="D4:D5"/>
    <mergeCell ref="E4:G4"/>
    <mergeCell ref="H4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28.10</vt:lpstr>
      <vt:lpstr>29.10</vt:lpstr>
      <vt:lpstr>30.10</vt:lpstr>
      <vt:lpstr>31.10</vt:lpstr>
      <vt:lpstr>01.11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2024-10-24T13:33:19Z</dcterms:modified>
</cp:coreProperties>
</file>